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I49" i="1" l="1"/>
  <c r="I48" i="1"/>
  <c r="I43" i="1"/>
  <c r="I42" i="1"/>
  <c r="I37" i="1"/>
  <c r="I35" i="1"/>
  <c r="I33" i="1"/>
  <c r="I32" i="1"/>
  <c r="I31" i="1"/>
  <c r="I29" i="1"/>
  <c r="I28" i="1"/>
  <c r="I27" i="1"/>
  <c r="I25" i="1"/>
  <c r="I23" i="1"/>
  <c r="I21" i="1"/>
  <c r="I20" i="1"/>
  <c r="I19" i="1"/>
  <c r="I18" i="1"/>
  <c r="I17" i="1"/>
  <c r="I16" i="1"/>
  <c r="I15" i="1"/>
  <c r="I14" i="1"/>
  <c r="I12" i="1"/>
  <c r="I11" i="1"/>
  <c r="I10" i="1"/>
  <c r="I9" i="1"/>
  <c r="I51" i="1" l="1"/>
</calcChain>
</file>

<file path=xl/sharedStrings.xml><?xml version="1.0" encoding="utf-8"?>
<sst xmlns="http://schemas.openxmlformats.org/spreadsheetml/2006/main" count="128" uniqueCount="105">
  <si>
    <t>должность</t>
  </si>
  <si>
    <t>Наименование вредных и (или) опасных произвождственных факторов, видов работ</t>
  </si>
  <si>
    <t>Номер пункта к приказу №302н</t>
  </si>
  <si>
    <t>кол-во чел.</t>
  </si>
  <si>
    <t>Врачи-специалисты</t>
  </si>
  <si>
    <t>Исследования</t>
  </si>
  <si>
    <t>Антенщик-мачтовик</t>
  </si>
  <si>
    <t>Ведущий инженер электросвязи</t>
  </si>
  <si>
    <t>Работы по обслуживанию и ремонту действующих электроустановок с напряжением 42 В и выше переменного тока, 110 В и выше постоянного тока, а также монтажные, наладочные работы, испытания и измерения в этих электроустановках</t>
  </si>
  <si>
    <t>Инженер электросвязи</t>
  </si>
  <si>
    <t>Электромеханик связи</t>
  </si>
  <si>
    <t>Старший электромеханик связи</t>
  </si>
  <si>
    <t>Начальник бригады</t>
  </si>
  <si>
    <t xml:space="preserve">Электромонтер станционного оборудования телефонной связи </t>
  </si>
  <si>
    <t>Руководитель группы</t>
  </si>
  <si>
    <t xml:space="preserve">Инженер-электроник </t>
  </si>
  <si>
    <t>Специалист</t>
  </si>
  <si>
    <t>Руководитель направления</t>
  </si>
  <si>
    <t>Начальник службы</t>
  </si>
  <si>
    <t>Начальник участка</t>
  </si>
  <si>
    <t>Начальник цеха</t>
  </si>
  <si>
    <t xml:space="preserve">Электромонтер линейных сооружений телефонной связи и радиофикации </t>
  </si>
  <si>
    <t xml:space="preserve">Электромонтер по испытаниям и измерениям  </t>
  </si>
  <si>
    <t xml:space="preserve">Электромонтер по обслуживанию электроустановок </t>
  </si>
  <si>
    <t>Электромонтер связи</t>
  </si>
  <si>
    <t xml:space="preserve">Кабельщик-спайщик </t>
  </si>
  <si>
    <t xml:space="preserve">Водитель автомобиля </t>
  </si>
  <si>
    <t xml:space="preserve">Водитель погрузчика </t>
  </si>
  <si>
    <t xml:space="preserve">Монтажник оборудования связи </t>
  </si>
  <si>
    <t xml:space="preserve">Слесарь по ремонту автомобилей </t>
  </si>
  <si>
    <t xml:space="preserve">Канцерогены.  
Опасные при воздействии на репродуктивную функцию.  
Смесь углеводородов: бензины, минеральные  масла.
</t>
  </si>
  <si>
    <t xml:space="preserve">Токарь </t>
  </si>
  <si>
    <t xml:space="preserve">Тракторист </t>
  </si>
  <si>
    <t xml:space="preserve">Электрогазосварщик </t>
  </si>
  <si>
    <t xml:space="preserve">Электромонтер канализационных сооружений связи </t>
  </si>
  <si>
    <t xml:space="preserve">Машинист крана автомобильного </t>
  </si>
  <si>
    <t xml:space="preserve">Машинист экскаватора </t>
  </si>
  <si>
    <t xml:space="preserve">Острота зрения
Поля зрения
Исследование вестибулярного анализатора
Аудиометрия
</t>
  </si>
  <si>
    <t xml:space="preserve">Острота зрения
Поля зрения
Аудиометрия
Исследование
вестибулярного анализатора
</t>
  </si>
  <si>
    <t xml:space="preserve">Ретикулоциты
биомикроскопия сред глаза
офтальмоскопия глазного дна
*базофильная зернистость эритроцитов
*гормональный статус
*биомикроскопия сред глаза
Острота зрения
Поля зрения
Аудиометрия
Исследование вестибулярного анализатора
</t>
  </si>
  <si>
    <r>
      <rPr>
        <sz val="8"/>
        <color theme="1"/>
        <rFont val="Calibri"/>
        <family val="2"/>
        <charset val="204"/>
        <scheme val="minor"/>
      </rPr>
      <t>Офтальмолог
*Эндокринолог
*Дерматовенеролог</t>
    </r>
    <r>
      <rPr>
        <sz val="10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charset val="204"/>
        <scheme val="minor"/>
      </rPr>
      <t>Невролог
Офтальмолог
Хирург
Оториноларинголог</t>
    </r>
    <r>
      <rPr>
        <sz val="10"/>
        <color theme="1"/>
        <rFont val="Calibri"/>
        <family val="2"/>
        <scheme val="minor"/>
      </rPr>
      <t xml:space="preserve"> 
</t>
    </r>
  </si>
  <si>
    <t xml:space="preserve">Офтальмолог
Оториноларинголог
Невролог
</t>
  </si>
  <si>
    <t xml:space="preserve">Невролог
Офтальмолог
Хирург
Оториноларинголог
</t>
  </si>
  <si>
    <t xml:space="preserve">Невролог
Офтальмолог
Оториноларинголог
Хирург
</t>
  </si>
  <si>
    <t xml:space="preserve">Острота зрения
Поля зрения
Аудиометрия
Исследование
вестибулярного анализатора      
Острота зрения динамометрия
*офтальмоскопия глазного дна
*УЗИ периферических сосудов и ЭНМГ
*рентгенография суставов, позвоночника
Исследование функции вестибулярного аппарата
</t>
  </si>
  <si>
    <t xml:space="preserve">Пр.1 п.1.1.2.  
Пр.1 п.1.1.3.  
Пр.1 п.1.3.5 
</t>
  </si>
  <si>
    <t>Невролог
Оториноларинголог
Офтальмолог
Хирург
*Дерматовенеролог
*Эндокринолог</t>
  </si>
  <si>
    <t xml:space="preserve">Паллестезиометрия
Острота зрения с коррекцией
*холодовая проба
*РВГ (УЗИ) периферических сосудов,
*ЭНМГ
*рентгенография кистей
*исследование вестибулярного анализатора
*капилляроскопия
 *аудиометрия
Острота зрения
Цветоощущение
Определение полей зрения
Биомикроскопия сред глаза
Офтальмоскопия глазного дна
</t>
  </si>
  <si>
    <t xml:space="preserve">Дерматовенеролог
Оториноларинголог
*Онколог
*Уролог
Хирург
*Эндокринолог
Невролог
*Офтальмолог
*Аллерголог
</t>
  </si>
  <si>
    <t xml:space="preserve">*УЗИ органов-мишеней
Рентгенография грудной клетки в двух проекциях
УЗИ органов малого таза                   Спирометрия
Рентгенография грудной клетки в двух проекциях 1 раз в 2 года
Ретикулоциты
*билирубин, АЛТ, АСТ
*ГГТП
*биомикроскопия переднего отрезка глаза
*УЗИ органов брюшной полости
</t>
  </si>
  <si>
    <t xml:space="preserve">Пр.2 п.2  </t>
  </si>
  <si>
    <t>Пр.1 п.1.1.4.8.1                                                                                                                                                                                                                                                                                                                                           Пр.1  п.1.2.45.1                                                                                                                                                                                                                                                                                                                                                    Пр.1 п.3.3</t>
  </si>
  <si>
    <t xml:space="preserve">Поля зрения
Острота зрения
Исследование вестибулярного анализатора
Аудиометрия
Спирометрия
Рентгенография грудной клетки в двух проекциях
Рентгенография кистей
Билирубин
АЛТ
АСТ
*ГГТП
*биомикроскопия переднего отрезка глаза
*УЗИ органов брюшной полости
*неспецифическая аллергодиагностика
*пульсоксиметрия
</t>
  </si>
  <si>
    <r>
      <rPr>
        <sz val="8"/>
        <color theme="1"/>
        <rFont val="Calibri"/>
        <family val="2"/>
        <charset val="204"/>
        <scheme val="minor"/>
      </rPr>
      <t>Офтальмолог
Невролог
Оториноларинголог</t>
    </r>
    <r>
      <rPr>
        <sz val="10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charset val="204"/>
        <scheme val="minor"/>
      </rPr>
      <t>Дерматовенеролог
Хирург
*Офтальмолог
*Онколог
*Аллерголог</t>
    </r>
    <r>
      <rPr>
        <sz val="10"/>
        <color theme="1"/>
        <rFont val="Calibri"/>
        <family val="2"/>
        <scheme val="minor"/>
      </rPr>
      <t xml:space="preserve">
</t>
    </r>
  </si>
  <si>
    <r>
      <rPr>
        <sz val="8"/>
        <color theme="1"/>
        <rFont val="Calibri"/>
        <family val="2"/>
        <charset val="204"/>
        <scheme val="minor"/>
      </rPr>
      <t>Паллестезиометрия
Острота зрения с коррекцией
*холодовая проба
*РВГ (УЗИ) периферических сосудов,
*ЭНМГ
*рентгенография кистей
*исследование вестибулярного анализатора
*капилляроскопия</t>
    </r>
    <r>
      <rPr>
        <sz val="10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charset val="204"/>
        <scheme val="minor"/>
      </rPr>
      <t xml:space="preserve">*аудиометрия 
Цветоощущение
Определение полей зрения
Биомикроскопия сред глаза
Офтальмоскопия глазного дна
</t>
    </r>
    <r>
      <rPr>
        <sz val="10"/>
        <color theme="1"/>
        <rFont val="Calibri"/>
        <family val="2"/>
        <scheme val="minor"/>
      </rPr>
      <t xml:space="preserve">
</t>
    </r>
  </si>
  <si>
    <t xml:space="preserve">Невролог
Оториноларинголог
Офтальмолог
Хирург
*Дерматовенеролог
*Эндокринолог
</t>
  </si>
  <si>
    <t xml:space="preserve">Оториноларинголог
Невролог
Дерматовенеролог
*Офтальмолог
*Онколог
*Аллерголог
</t>
  </si>
  <si>
    <r>
      <rPr>
        <sz val="8"/>
        <color theme="1"/>
        <rFont val="Calibri"/>
        <family val="2"/>
        <charset val="204"/>
        <scheme val="minor"/>
      </rPr>
      <t>Спирометрия
Рентгенография грудной клетки в двух проекциях 1 раз в 2 года
*количественное содержание a1-антитрипсин
*биомикроскопия переднего отрезка глаза.
При наличии свинца в аэрозоле: АЛК, КП мочи,
пульсоксиметрия</t>
    </r>
    <r>
      <rPr>
        <sz val="10"/>
        <color theme="1"/>
        <rFont val="Calibri"/>
        <family val="2"/>
        <scheme val="minor"/>
      </rPr>
      <t xml:space="preserve">*
</t>
    </r>
    <r>
      <rPr>
        <sz val="8"/>
        <color theme="1"/>
        <rFont val="Calibri"/>
        <family val="2"/>
        <charset val="204"/>
        <scheme val="minor"/>
      </rPr>
      <t xml:space="preserve">*специфическая аллергодиагностика Офтальмоскопия глазного дна
Биомикроскопия сред глаза
Острота зрения
</t>
    </r>
  </si>
  <si>
    <t xml:space="preserve">Невролог
Оториноларинголог
Офтальмолог
Хирург
*Дерматовенеролог
</t>
  </si>
  <si>
    <t xml:space="preserve">Паллестезиометрия
Острота зрения с коррекцией
*холодовая проба
*РВГ (УЗИ) периферических сосудов,
*ЭНМГ
*рентгенография кистей
*исследование вестибулярного анализатора
*капилляроскопия
 *аудиометрия
Поля зрения
</t>
  </si>
  <si>
    <t xml:space="preserve">Невролог
Офтальмолог
Оториноларинголог
Хирург
Дерматовенеролог
*Эндокринолог
</t>
  </si>
  <si>
    <t xml:space="preserve">Аудиометрия
Исследование вестибулярного анализатора
Острота зрения
Цветоощущение
Определение полей зрения
Биомикроскопия сред глаза
Офтальмоскопия глазного дна
Паллестезиометрия
Острота зрения
*холодовая проба
*РВГ (УЗИ) периферических сосудов,
*ЭНМГ
*рентгенография кистей
*капилляроскопия
</t>
  </si>
  <si>
    <t>Клинический анализ крови (гемоглобин, цветной показатель, эритроциты, тромбоциты, лейкоциты, лейкоцитарная формула, СОЭ)</t>
  </si>
  <si>
    <t xml:space="preserve">Клинический анализ мочи (удельный вес, белок, сахар, микроскопия осадка); </t>
  </si>
  <si>
    <t>Биохимический скрининг: содержание в сыворотке крови глюкозы, холестерина</t>
  </si>
  <si>
    <t>Гинеколог</t>
  </si>
  <si>
    <t>Исследования бактериологические (на флору) и цитологические (на атипичные клетки)</t>
  </si>
  <si>
    <t>УЗИ молочных желез (старше 40 лет)</t>
  </si>
  <si>
    <t>Электрокардиография</t>
  </si>
  <si>
    <t>Итого:</t>
  </si>
  <si>
    <t xml:space="preserve">Работы на высоте                                  Работы по обслуживанию и ремонту действующих электроустановок с напряжением 42 В и выше переменного тока, 110 В и выше постоянного тока, а также монтажные, наладочные работы, испытания и измерения в этих электроустановках                Физические перегрузки </t>
  </si>
  <si>
    <t>Работы на высоте                                  Работы по обслуживанию и ремонту действующих электроустановок с напряжением 42 В и выше переменного тока, 110 В и выше постоянного тока, а также монтажные, наладочные работы, испытания и измерения в этих электроустановках</t>
  </si>
  <si>
    <t>Работы на высоте                                  Работы по обслуживанию и ремонту действующих электроустановок с напряжением 42 В и выше переменного тока, 110 В и выше постоянного тока, а также монтажные, наладочные работы, испытания и измерения в этих электроустановках    Электромагнитное поле радиочастотного диапазона (10 кГц-300ГГц)</t>
  </si>
  <si>
    <t>Управление наземными транспортными средствами                   Локальная вибрация                               Общая вибрация</t>
  </si>
  <si>
    <t xml:space="preserve">Работы, выполняемые непосредственно на механическом оборудовании, имеющим открытые движущие (вращающие) элементы конструкции                                          Локальная вибрация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</si>
  <si>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Трактора и другие самоходные машины                                                  Локальная вибрация                               Общая вибрация</t>
  </si>
  <si>
    <t>Сварочные аэрозоли, содержащие менее 20% марганца                              Углеводороды алифатические предельные, непредельные (пропан)     Ультрафиолетовое излучение</t>
  </si>
  <si>
    <t>Работа в качестве машиниста крана      Локальная вибрация                               Общая вибрация</t>
  </si>
  <si>
    <t>Трактора и другие самоходные машины                                                 Локальная вибрация                               Общая вибрация</t>
  </si>
  <si>
    <t>Пр.2 п.27.13  Пр. 1 п.3.4.1  Пр. 1 п.3.4.2</t>
  </si>
  <si>
    <t>Пр.2 п.1.1      Пр. 1 п.3.4.1  Пр. 1 п.3.4.2</t>
  </si>
  <si>
    <t xml:space="preserve">Пр.2 п.10       Пр. 1 п.3.4.1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</si>
  <si>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Пр.2 п.27.6    Пр. 1 п.3.4.1  Пр.1 п  3.4.2</t>
  </si>
  <si>
    <t>Пр.2 п.1         Пр.2 п.2       Пр.1. п.4.1</t>
  </si>
  <si>
    <t xml:space="preserve">Пр.2 п.1         Пр.2 п.2  </t>
  </si>
  <si>
    <t>Пр.2 п.1         Пр.2 п.2         Пр.1 п.3.2.2.1</t>
  </si>
  <si>
    <t>Стоимость составляет  800 000 ( восемьсот  тысяч ) рублей 00 коп. (НДС не облагается).</t>
  </si>
  <si>
    <t>Контактное лицо для информации:</t>
  </si>
  <si>
    <t>Начальник отдела подбора, развития и кадрового администрирования</t>
  </si>
  <si>
    <t>Кирьянова Марина Михайловна  (347)221-57-68</t>
  </si>
  <si>
    <t xml:space="preserve">Начальник службы охраны труда: </t>
  </si>
  <si>
    <t xml:space="preserve">Гарипов Ильяс Рамильевич (347) 221-54-45   </t>
  </si>
  <si>
    <t>Приложение № 1.1. к Документации о закупке</t>
  </si>
  <si>
    <t>СПЕЦИФИКАЦИЯ</t>
  </si>
  <si>
    <t>единица измерения</t>
  </si>
  <si>
    <t>человек</t>
  </si>
  <si>
    <r>
      <rPr>
        <b/>
        <sz val="10"/>
        <color theme="1"/>
        <rFont val="Calibri"/>
        <family val="2"/>
        <charset val="204"/>
        <scheme val="minor"/>
      </rPr>
      <t>Предельная стоимость за единицу, руб</t>
    </r>
    <r>
      <rPr>
        <b/>
        <sz val="11"/>
        <color theme="1"/>
        <rFont val="Calibri"/>
        <family val="2"/>
        <charset val="204"/>
        <scheme val="minor"/>
      </rPr>
      <t>.</t>
    </r>
  </si>
  <si>
    <t>Цена, руб.</t>
  </si>
  <si>
    <t>Стоимость за единицу с учетом коэффициента снижения цены, руб.</t>
  </si>
  <si>
    <t>Цена, с учетом коэффициента снижения цены, руб</t>
  </si>
  <si>
    <t>Коэффициент снижения цены (единый для всех позиций) 0&lt;Коэф&lt;1</t>
  </si>
  <si>
    <t>Срок оказания услуг:  с  26.09.2016 года по 31.10.2016 года</t>
  </si>
  <si>
    <t>терпевт-профпатолог</t>
  </si>
  <si>
    <t>Психиатр</t>
  </si>
  <si>
    <t>Нарколог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</si>
</sst>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NumberFormat="1" applyFont="1" applyFill="1" applyBorder="1" applyAlignment="1">
      <alignment horizontal="left" vertical="top" wrapText="1" readingOrder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1" fillId="0" borderId="1" xfId="0" applyFont="1" applyBorder="1"/>
    <xf numFmtId="0" fontId="10" fillId="0" borderId="0" xfId="0" applyFont="1"/>
    <xf numFmtId="0" fontId="11" fillId="0" borderId="0" xfId="1" applyAlignment="1" applyProtection="1"/>
    <xf numFmtId="0" fontId="0" fillId="0" borderId="0" xfId="0" applyBorder="1" applyAlignment="1">
      <alignment horizontal="right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0" fillId="0" borderId="2" xfId="0" applyBorder="1" applyAlignment="1"/>
    <xf numFmtId="0" fontId="9" fillId="0" borderId="1" xfId="0" applyFont="1" applyBorder="1" applyAlignment="1">
      <alignment horizontal="left" vertical="top" wrapText="1"/>
    </xf>
    <xf numFmtId="0" fontId="10" fillId="0" borderId="0" xfId="0" applyFont="1" applyAlignment="1"/>
    <xf numFmtId="0" fontId="0" fillId="0" borderId="0" xfId="0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1" xfId="0" applyBorder="1" applyAlignment="1"/>
    <xf numFmtId="0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 readingOrder="1"/>
    </xf>
    <xf numFmtId="0" fontId="7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right"/>
    </xf>
    <xf numFmtId="0" fontId="13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/>
    </xf>
    <xf numFmtId="0" fontId="19" fillId="0" borderId="1" xfId="0" applyFont="1" applyBorder="1" applyAlignment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elnik@rums.bashtel.ru" TargetMode="External"/><Relationship Id="rId1" Type="http://schemas.openxmlformats.org/officeDocument/2006/relationships/hyperlink" Target="mailto:sharafutdinova_g@SYS.BI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abSelected="1" zoomScaleNormal="100" workbookViewId="0">
      <selection activeCell="E42" sqref="E42:E43"/>
    </sheetView>
  </sheetViews>
  <sheetFormatPr defaultRowHeight="15" x14ac:dyDescent="0.25"/>
  <cols>
    <col min="1" max="1" width="17.7109375" customWidth="1"/>
    <col min="2" max="2" width="27.5703125" customWidth="1"/>
    <col min="3" max="3" width="10.42578125" customWidth="1"/>
    <col min="4" max="4" width="8" customWidth="1"/>
    <col min="5" max="5" width="6.5703125" customWidth="1"/>
    <col min="6" max="6" width="15.140625" customWidth="1"/>
    <col min="7" max="7" width="24" customWidth="1"/>
    <col min="8" max="8" width="10.140625" customWidth="1"/>
    <col min="9" max="9" width="11.42578125" customWidth="1"/>
  </cols>
  <sheetData>
    <row r="1" spans="1:11" x14ac:dyDescent="0.25">
      <c r="C1" s="1"/>
      <c r="D1" s="1"/>
      <c r="E1" s="1"/>
      <c r="G1" s="53" t="s">
        <v>92</v>
      </c>
      <c r="H1" s="53"/>
      <c r="I1" s="53"/>
    </row>
    <row r="2" spans="1:11" x14ac:dyDescent="0.25">
      <c r="C2" s="1"/>
      <c r="D2" s="1"/>
      <c r="E2" s="1"/>
      <c r="G2" s="30"/>
      <c r="H2" s="30"/>
      <c r="I2" s="30"/>
    </row>
    <row r="3" spans="1:11" x14ac:dyDescent="0.25">
      <c r="B3" s="54" t="s">
        <v>93</v>
      </c>
      <c r="C3" s="54"/>
      <c r="D3" s="54"/>
      <c r="E3" s="54"/>
      <c r="F3" s="54"/>
      <c r="G3" s="30"/>
      <c r="H3" s="30"/>
      <c r="I3" s="30"/>
    </row>
    <row r="4" spans="1:11" x14ac:dyDescent="0.25">
      <c r="B4" s="35"/>
      <c r="C4" s="35"/>
      <c r="D4" s="35"/>
      <c r="E4" s="35"/>
      <c r="F4" s="35"/>
      <c r="G4" s="30"/>
      <c r="H4" s="30"/>
      <c r="I4" s="30"/>
    </row>
    <row r="5" spans="1:11" x14ac:dyDescent="0.25">
      <c r="A5" s="36" t="s">
        <v>100</v>
      </c>
      <c r="B5" s="37"/>
      <c r="C5" s="37"/>
      <c r="D5" s="38"/>
      <c r="E5" s="42"/>
      <c r="F5" s="43"/>
      <c r="G5" s="30"/>
      <c r="H5" s="30"/>
      <c r="I5" s="30"/>
    </row>
    <row r="6" spans="1:11" x14ac:dyDescent="0.25">
      <c r="C6" s="1"/>
      <c r="D6" s="1"/>
      <c r="E6" s="1"/>
      <c r="G6" s="30"/>
      <c r="H6" s="30"/>
      <c r="I6" s="30"/>
    </row>
    <row r="7" spans="1:11" ht="114.75" x14ac:dyDescent="0.25">
      <c r="A7" s="7" t="s">
        <v>0</v>
      </c>
      <c r="B7" s="2" t="s">
        <v>1</v>
      </c>
      <c r="C7" s="3" t="s">
        <v>2</v>
      </c>
      <c r="D7" s="3" t="s">
        <v>94</v>
      </c>
      <c r="E7" s="4" t="s">
        <v>3</v>
      </c>
      <c r="F7" s="7" t="s">
        <v>4</v>
      </c>
      <c r="G7" s="2" t="s">
        <v>5</v>
      </c>
      <c r="H7" s="5" t="s">
        <v>96</v>
      </c>
      <c r="I7" s="6" t="s">
        <v>97</v>
      </c>
      <c r="J7" s="7" t="s">
        <v>98</v>
      </c>
      <c r="K7" s="7" t="s">
        <v>99</v>
      </c>
    </row>
    <row r="8" spans="1:11" ht="135.75" customHeight="1" x14ac:dyDescent="0.25">
      <c r="A8" s="19" t="s">
        <v>6</v>
      </c>
      <c r="B8" s="10" t="s">
        <v>72</v>
      </c>
      <c r="C8" s="11" t="s">
        <v>85</v>
      </c>
      <c r="D8" s="31" t="s">
        <v>95</v>
      </c>
      <c r="E8" s="21">
        <v>1</v>
      </c>
      <c r="F8" s="20" t="s">
        <v>40</v>
      </c>
      <c r="G8" s="18" t="s">
        <v>39</v>
      </c>
      <c r="H8" s="23">
        <v>650</v>
      </c>
      <c r="I8" s="21">
        <v>650</v>
      </c>
      <c r="J8" s="8"/>
      <c r="K8" s="8"/>
    </row>
    <row r="9" spans="1:11" ht="22.5" customHeight="1" x14ac:dyDescent="0.25">
      <c r="A9" s="12" t="s">
        <v>7</v>
      </c>
      <c r="B9" s="45" t="s">
        <v>8</v>
      </c>
      <c r="C9" s="46" t="s">
        <v>50</v>
      </c>
      <c r="D9" s="48" t="s">
        <v>95</v>
      </c>
      <c r="E9" s="21">
        <v>40</v>
      </c>
      <c r="F9" s="47" t="s">
        <v>41</v>
      </c>
      <c r="G9" s="47" t="s">
        <v>37</v>
      </c>
      <c r="H9" s="56">
        <v>300</v>
      </c>
      <c r="I9" s="9">
        <f>SUM(H9*E9)</f>
        <v>12000</v>
      </c>
      <c r="J9" s="44"/>
      <c r="K9" s="8"/>
    </row>
    <row r="10" spans="1:11" ht="12.75" customHeight="1" x14ac:dyDescent="0.25">
      <c r="A10" s="12" t="s">
        <v>9</v>
      </c>
      <c r="B10" s="45"/>
      <c r="C10" s="46"/>
      <c r="D10" s="48"/>
      <c r="E10" s="21">
        <v>71</v>
      </c>
      <c r="F10" s="47"/>
      <c r="G10" s="47"/>
      <c r="H10" s="57"/>
      <c r="I10" s="9">
        <f>SUM(H9*E10)</f>
        <v>21300</v>
      </c>
      <c r="J10" s="44"/>
      <c r="K10" s="8"/>
    </row>
    <row r="11" spans="1:11" ht="12" customHeight="1" x14ac:dyDescent="0.25">
      <c r="A11" s="12" t="s">
        <v>10</v>
      </c>
      <c r="B11" s="45"/>
      <c r="C11" s="46"/>
      <c r="D11" s="48"/>
      <c r="E11" s="21">
        <v>27</v>
      </c>
      <c r="F11" s="47"/>
      <c r="G11" s="47"/>
      <c r="H11" s="57"/>
      <c r="I11" s="9">
        <f>SUM(H9*E11)</f>
        <v>8100</v>
      </c>
      <c r="J11" s="44"/>
      <c r="K11" s="8"/>
    </row>
    <row r="12" spans="1:11" ht="22.5" customHeight="1" x14ac:dyDescent="0.25">
      <c r="A12" s="12" t="s">
        <v>11</v>
      </c>
      <c r="B12" s="45"/>
      <c r="C12" s="46"/>
      <c r="D12" s="48"/>
      <c r="E12" s="21">
        <v>27</v>
      </c>
      <c r="F12" s="47"/>
      <c r="G12" s="47"/>
      <c r="H12" s="57"/>
      <c r="I12" s="9">
        <f>SUM(H9*E12)</f>
        <v>8100</v>
      </c>
      <c r="J12" s="44"/>
      <c r="K12" s="8"/>
    </row>
    <row r="13" spans="1:11" ht="12.75" customHeight="1" x14ac:dyDescent="0.25">
      <c r="A13" s="14" t="s">
        <v>12</v>
      </c>
      <c r="B13" s="45"/>
      <c r="C13" s="46"/>
      <c r="D13" s="48"/>
      <c r="E13" s="21">
        <v>1</v>
      </c>
      <c r="F13" s="47"/>
      <c r="G13" s="47"/>
      <c r="H13" s="57"/>
      <c r="I13" s="9">
        <v>300</v>
      </c>
      <c r="J13" s="44"/>
      <c r="K13" s="8"/>
    </row>
    <row r="14" spans="1:11" ht="45" customHeight="1" x14ac:dyDescent="0.25">
      <c r="A14" s="12" t="s">
        <v>13</v>
      </c>
      <c r="B14" s="45"/>
      <c r="C14" s="46"/>
      <c r="D14" s="48"/>
      <c r="E14" s="21">
        <v>9</v>
      </c>
      <c r="F14" s="47"/>
      <c r="G14" s="47"/>
      <c r="H14" s="57"/>
      <c r="I14" s="21">
        <f>SUM(H9*E14)</f>
        <v>2700</v>
      </c>
      <c r="J14" s="44"/>
      <c r="K14" s="8"/>
    </row>
    <row r="15" spans="1:11" ht="12.75" customHeight="1" x14ac:dyDescent="0.25">
      <c r="A15" s="14" t="s">
        <v>14</v>
      </c>
      <c r="B15" s="45"/>
      <c r="C15" s="46"/>
      <c r="D15" s="48"/>
      <c r="E15" s="21">
        <v>3</v>
      </c>
      <c r="F15" s="47"/>
      <c r="G15" s="47"/>
      <c r="H15" s="58"/>
      <c r="I15" s="9">
        <f>SUM(H9*E15)</f>
        <v>900</v>
      </c>
      <c r="J15" s="44"/>
      <c r="K15" s="8"/>
    </row>
    <row r="16" spans="1:11" ht="22.5" customHeight="1" x14ac:dyDescent="0.25">
      <c r="A16" s="12" t="s">
        <v>7</v>
      </c>
      <c r="B16" s="45" t="s">
        <v>71</v>
      </c>
      <c r="C16" s="46" t="s">
        <v>84</v>
      </c>
      <c r="D16" s="48" t="s">
        <v>95</v>
      </c>
      <c r="E16" s="21">
        <v>12</v>
      </c>
      <c r="F16" s="47" t="s">
        <v>42</v>
      </c>
      <c r="G16" s="47" t="s">
        <v>38</v>
      </c>
      <c r="H16" s="50">
        <v>400</v>
      </c>
      <c r="I16" s="21">
        <f>SUM(H16*E16)</f>
        <v>4800</v>
      </c>
      <c r="J16" s="44"/>
      <c r="K16" s="8"/>
    </row>
    <row r="17" spans="1:11" ht="12" customHeight="1" x14ac:dyDescent="0.25">
      <c r="A17" s="12" t="s">
        <v>9</v>
      </c>
      <c r="B17" s="45"/>
      <c r="C17" s="46"/>
      <c r="D17" s="48"/>
      <c r="E17" s="21">
        <v>72</v>
      </c>
      <c r="F17" s="47"/>
      <c r="G17" s="47"/>
      <c r="H17" s="50"/>
      <c r="I17" s="9">
        <f>SUM(H16*E17)</f>
        <v>28800</v>
      </c>
      <c r="J17" s="44"/>
      <c r="K17" s="8"/>
    </row>
    <row r="18" spans="1:11" ht="11.25" customHeight="1" x14ac:dyDescent="0.25">
      <c r="A18" s="12" t="s">
        <v>15</v>
      </c>
      <c r="B18" s="45"/>
      <c r="C18" s="46"/>
      <c r="D18" s="48"/>
      <c r="E18" s="21">
        <v>1</v>
      </c>
      <c r="F18" s="47"/>
      <c r="G18" s="47"/>
      <c r="H18" s="50"/>
      <c r="I18" s="9">
        <f>SUM(H16*E18)</f>
        <v>400</v>
      </c>
      <c r="J18" s="44"/>
      <c r="K18" s="8"/>
    </row>
    <row r="19" spans="1:11" ht="11.25" customHeight="1" x14ac:dyDescent="0.25">
      <c r="A19" s="14" t="s">
        <v>16</v>
      </c>
      <c r="B19" s="45"/>
      <c r="C19" s="46"/>
      <c r="D19" s="48"/>
      <c r="E19" s="21">
        <v>2</v>
      </c>
      <c r="F19" s="47"/>
      <c r="G19" s="47"/>
      <c r="H19" s="50"/>
      <c r="I19" s="9">
        <f>SUM(H16*E19)</f>
        <v>800</v>
      </c>
      <c r="J19" s="44"/>
      <c r="K19" s="8"/>
    </row>
    <row r="20" spans="1:11" ht="12" customHeight="1" x14ac:dyDescent="0.25">
      <c r="A20" s="12" t="s">
        <v>10</v>
      </c>
      <c r="B20" s="45"/>
      <c r="C20" s="46"/>
      <c r="D20" s="48"/>
      <c r="E20" s="21">
        <v>51</v>
      </c>
      <c r="F20" s="47"/>
      <c r="G20" s="47"/>
      <c r="H20" s="50"/>
      <c r="I20" s="9">
        <f>SUM(H16*E20)</f>
        <v>20400</v>
      </c>
      <c r="J20" s="44"/>
      <c r="K20" s="8"/>
    </row>
    <row r="21" spans="1:11" ht="22.5" x14ac:dyDescent="0.25">
      <c r="A21" s="12" t="s">
        <v>11</v>
      </c>
      <c r="B21" s="45"/>
      <c r="C21" s="46"/>
      <c r="D21" s="48"/>
      <c r="E21" s="21">
        <v>31</v>
      </c>
      <c r="F21" s="47"/>
      <c r="G21" s="47"/>
      <c r="H21" s="50"/>
      <c r="I21" s="9">
        <f>SUM(H16*E21)</f>
        <v>12400</v>
      </c>
      <c r="J21" s="44"/>
      <c r="K21" s="8"/>
    </row>
    <row r="22" spans="1:11" ht="22.5" x14ac:dyDescent="0.25">
      <c r="A22" s="12" t="s">
        <v>17</v>
      </c>
      <c r="B22" s="45"/>
      <c r="C22" s="46"/>
      <c r="D22" s="48"/>
      <c r="E22" s="21">
        <v>1</v>
      </c>
      <c r="F22" s="47"/>
      <c r="G22" s="47"/>
      <c r="H22" s="50"/>
      <c r="I22" s="9">
        <v>400</v>
      </c>
      <c r="J22" s="44"/>
      <c r="K22" s="8"/>
    </row>
    <row r="23" spans="1:11" ht="22.5" x14ac:dyDescent="0.25">
      <c r="A23" s="12" t="s">
        <v>28</v>
      </c>
      <c r="B23" s="45"/>
      <c r="C23" s="46"/>
      <c r="D23" s="48"/>
      <c r="E23" s="21">
        <v>9</v>
      </c>
      <c r="F23" s="47"/>
      <c r="G23" s="47"/>
      <c r="H23" s="50"/>
      <c r="I23" s="9">
        <f>SUM(H16*E23)</f>
        <v>3600</v>
      </c>
      <c r="J23" s="44"/>
      <c r="K23" s="8"/>
    </row>
    <row r="24" spans="1:11" ht="11.25" customHeight="1" x14ac:dyDescent="0.25">
      <c r="A24" s="14" t="s">
        <v>18</v>
      </c>
      <c r="B24" s="45"/>
      <c r="C24" s="46"/>
      <c r="D24" s="48"/>
      <c r="E24" s="21">
        <v>1</v>
      </c>
      <c r="F24" s="47"/>
      <c r="G24" s="47"/>
      <c r="H24" s="50"/>
      <c r="I24" s="9">
        <v>400</v>
      </c>
      <c r="J24" s="44"/>
      <c r="K24" s="8"/>
    </row>
    <row r="25" spans="1:11" ht="12" customHeight="1" x14ac:dyDescent="0.25">
      <c r="A25" s="12" t="s">
        <v>19</v>
      </c>
      <c r="B25" s="45"/>
      <c r="C25" s="46"/>
      <c r="D25" s="48"/>
      <c r="E25" s="21">
        <v>6</v>
      </c>
      <c r="F25" s="47"/>
      <c r="G25" s="47"/>
      <c r="H25" s="50"/>
      <c r="I25" s="9">
        <f>SUM(H16*E25)</f>
        <v>2400</v>
      </c>
      <c r="J25" s="44"/>
      <c r="K25" s="8"/>
    </row>
    <row r="26" spans="1:11" ht="11.25" customHeight="1" x14ac:dyDescent="0.25">
      <c r="A26" s="12" t="s">
        <v>20</v>
      </c>
      <c r="B26" s="45"/>
      <c r="C26" s="46"/>
      <c r="D26" s="48"/>
      <c r="E26" s="21">
        <v>4</v>
      </c>
      <c r="F26" s="47"/>
      <c r="G26" s="47"/>
      <c r="H26" s="50"/>
      <c r="I26" s="9">
        <v>1600</v>
      </c>
      <c r="J26" s="44"/>
      <c r="K26" s="8"/>
    </row>
    <row r="27" spans="1:11" ht="45" x14ac:dyDescent="0.25">
      <c r="A27" s="12" t="s">
        <v>21</v>
      </c>
      <c r="B27" s="45"/>
      <c r="C27" s="46"/>
      <c r="D27" s="48"/>
      <c r="E27" s="21">
        <v>72</v>
      </c>
      <c r="F27" s="47"/>
      <c r="G27" s="47"/>
      <c r="H27" s="50"/>
      <c r="I27" s="21">
        <f>SUM(H16*E27)</f>
        <v>28800</v>
      </c>
      <c r="J27" s="44"/>
      <c r="K27" s="8"/>
    </row>
    <row r="28" spans="1:11" ht="33.75" x14ac:dyDescent="0.25">
      <c r="A28" s="12" t="s">
        <v>22</v>
      </c>
      <c r="B28" s="45"/>
      <c r="C28" s="46"/>
      <c r="D28" s="48"/>
      <c r="E28" s="21">
        <v>9</v>
      </c>
      <c r="F28" s="47"/>
      <c r="G28" s="47"/>
      <c r="H28" s="50"/>
      <c r="I28" s="21">
        <f>SUM(H16*E28)</f>
        <v>3600</v>
      </c>
      <c r="J28" s="44"/>
      <c r="K28" s="8"/>
    </row>
    <row r="29" spans="1:11" ht="33.75" x14ac:dyDescent="0.25">
      <c r="A29" s="14" t="s">
        <v>23</v>
      </c>
      <c r="B29" s="45"/>
      <c r="C29" s="46"/>
      <c r="D29" s="48"/>
      <c r="E29" s="21">
        <v>24</v>
      </c>
      <c r="F29" s="47"/>
      <c r="G29" s="47"/>
      <c r="H29" s="50"/>
      <c r="I29" s="21">
        <f>SUM(H16*E29)</f>
        <v>9600</v>
      </c>
      <c r="J29" s="44"/>
      <c r="K29" s="8"/>
    </row>
    <row r="30" spans="1:11" ht="12.75" customHeight="1" x14ac:dyDescent="0.25">
      <c r="A30" s="12" t="s">
        <v>24</v>
      </c>
      <c r="B30" s="45"/>
      <c r="C30" s="46"/>
      <c r="D30" s="48"/>
      <c r="E30" s="21">
        <v>2</v>
      </c>
      <c r="F30" s="47"/>
      <c r="G30" s="47"/>
      <c r="H30" s="50"/>
      <c r="I30" s="9">
        <v>800</v>
      </c>
      <c r="J30" s="44"/>
      <c r="K30" s="8"/>
    </row>
    <row r="31" spans="1:11" ht="99.75" customHeight="1" x14ac:dyDescent="0.25">
      <c r="A31" s="12" t="s">
        <v>25</v>
      </c>
      <c r="B31" s="51" t="s">
        <v>70</v>
      </c>
      <c r="C31" s="46" t="s">
        <v>83</v>
      </c>
      <c r="D31" s="48" t="s">
        <v>95</v>
      </c>
      <c r="E31" s="21">
        <v>71</v>
      </c>
      <c r="F31" s="52" t="s">
        <v>43</v>
      </c>
      <c r="G31" s="52" t="s">
        <v>44</v>
      </c>
      <c r="H31" s="50">
        <v>660</v>
      </c>
      <c r="I31" s="21">
        <f>SUM(E31*H31)</f>
        <v>46860</v>
      </c>
      <c r="J31" s="44"/>
      <c r="K31" s="8"/>
    </row>
    <row r="32" spans="1:11" ht="51" customHeight="1" x14ac:dyDescent="0.25">
      <c r="A32" s="12" t="s">
        <v>34</v>
      </c>
      <c r="B32" s="51"/>
      <c r="C32" s="46"/>
      <c r="D32" s="48"/>
      <c r="E32" s="21">
        <v>43</v>
      </c>
      <c r="F32" s="52"/>
      <c r="G32" s="52"/>
      <c r="H32" s="50"/>
      <c r="I32" s="21">
        <f>SUM(H31*E32)</f>
        <v>28380</v>
      </c>
      <c r="J32" s="44"/>
      <c r="K32" s="8"/>
    </row>
    <row r="33" spans="1:11" ht="67.5" customHeight="1" x14ac:dyDescent="0.25">
      <c r="A33" s="14" t="s">
        <v>26</v>
      </c>
      <c r="B33" s="46" t="s">
        <v>73</v>
      </c>
      <c r="C33" s="55" t="s">
        <v>82</v>
      </c>
      <c r="D33" s="49" t="s">
        <v>95</v>
      </c>
      <c r="E33" s="21">
        <v>83</v>
      </c>
      <c r="F33" s="47" t="s">
        <v>46</v>
      </c>
      <c r="G33" s="47" t="s">
        <v>47</v>
      </c>
      <c r="H33" s="50">
        <v>678</v>
      </c>
      <c r="I33" s="21">
        <f>SUM(H33*E33)</f>
        <v>56274</v>
      </c>
      <c r="J33" s="44"/>
      <c r="K33" s="8"/>
    </row>
    <row r="34" spans="1:11" ht="117.75" customHeight="1" x14ac:dyDescent="0.25">
      <c r="A34" s="14" t="s">
        <v>27</v>
      </c>
      <c r="B34" s="46"/>
      <c r="C34" s="55"/>
      <c r="D34" s="48"/>
      <c r="E34" s="21">
        <v>1</v>
      </c>
      <c r="F34" s="47"/>
      <c r="G34" s="47"/>
      <c r="H34" s="50"/>
      <c r="I34" s="21">
        <v>650</v>
      </c>
      <c r="J34" s="44"/>
      <c r="K34" s="8"/>
    </row>
    <row r="35" spans="1:11" ht="147.75" customHeight="1" x14ac:dyDescent="0.25">
      <c r="A35" s="14" t="s">
        <v>29</v>
      </c>
      <c r="B35" s="13" t="s">
        <v>30</v>
      </c>
      <c r="C35" s="13" t="s">
        <v>45</v>
      </c>
      <c r="D35" s="32" t="s">
        <v>95</v>
      </c>
      <c r="E35" s="21">
        <v>6</v>
      </c>
      <c r="F35" s="17" t="s">
        <v>48</v>
      </c>
      <c r="G35" s="17" t="s">
        <v>49</v>
      </c>
      <c r="H35" s="21">
        <v>810</v>
      </c>
      <c r="I35" s="21">
        <f>SUM(H35*E35)</f>
        <v>4860</v>
      </c>
      <c r="J35" s="8"/>
      <c r="K35" s="8"/>
    </row>
    <row r="36" spans="1:11" ht="216" customHeight="1" x14ac:dyDescent="0.25">
      <c r="A36" s="14" t="s">
        <v>31</v>
      </c>
      <c r="B36" s="11" t="s">
        <v>74</v>
      </c>
      <c r="C36" s="15" t="s">
        <v>81</v>
      </c>
      <c r="D36" s="33" t="s">
        <v>95</v>
      </c>
      <c r="E36" s="21">
        <v>1</v>
      </c>
      <c r="F36" s="39" t="s">
        <v>53</v>
      </c>
      <c r="G36" s="24" t="s">
        <v>52</v>
      </c>
      <c r="H36" s="21">
        <v>800</v>
      </c>
      <c r="I36" s="21">
        <v>800</v>
      </c>
      <c r="J36" s="8"/>
      <c r="K36" s="8"/>
    </row>
    <row r="37" spans="1:11" ht="176.25" customHeight="1" x14ac:dyDescent="0.25">
      <c r="A37" s="14" t="s">
        <v>32</v>
      </c>
      <c r="B37" s="13" t="s">
        <v>75</v>
      </c>
      <c r="C37" s="15" t="s">
        <v>79</v>
      </c>
      <c r="D37" s="33" t="s">
        <v>95</v>
      </c>
      <c r="E37" s="21">
        <v>5</v>
      </c>
      <c r="F37" s="24" t="s">
        <v>55</v>
      </c>
      <c r="G37" s="39" t="s">
        <v>54</v>
      </c>
      <c r="H37" s="21">
        <v>650</v>
      </c>
      <c r="I37" s="21">
        <f>SUM(H37*E37)</f>
        <v>3250</v>
      </c>
      <c r="J37" s="8"/>
      <c r="K37" s="8"/>
    </row>
    <row r="38" spans="1:11" ht="175.5" customHeight="1" x14ac:dyDescent="0.25">
      <c r="A38" s="14" t="s">
        <v>33</v>
      </c>
      <c r="B38" s="16" t="s">
        <v>76</v>
      </c>
      <c r="C38" s="10" t="s">
        <v>51</v>
      </c>
      <c r="D38" s="31" t="s">
        <v>95</v>
      </c>
      <c r="E38" s="21">
        <v>3</v>
      </c>
      <c r="F38" s="17" t="s">
        <v>56</v>
      </c>
      <c r="G38" s="39" t="s">
        <v>57</v>
      </c>
      <c r="H38" s="21">
        <v>1000</v>
      </c>
      <c r="I38" s="21">
        <v>3000</v>
      </c>
      <c r="J38" s="8"/>
      <c r="K38" s="8"/>
    </row>
    <row r="39" spans="1:11" ht="138.75" customHeight="1" x14ac:dyDescent="0.25">
      <c r="A39" s="14" t="s">
        <v>35</v>
      </c>
      <c r="B39" s="11" t="s">
        <v>77</v>
      </c>
      <c r="C39" s="15" t="s">
        <v>80</v>
      </c>
      <c r="D39" s="33" t="s">
        <v>95</v>
      </c>
      <c r="E39" s="21">
        <v>2</v>
      </c>
      <c r="F39" s="19" t="s">
        <v>58</v>
      </c>
      <c r="G39" s="19" t="s">
        <v>59</v>
      </c>
      <c r="H39" s="21">
        <v>850</v>
      </c>
      <c r="I39" s="21">
        <v>1700</v>
      </c>
      <c r="J39" s="8"/>
      <c r="K39" s="8"/>
    </row>
    <row r="40" spans="1:11" ht="182.25" customHeight="1" x14ac:dyDescent="0.25">
      <c r="A40" s="14" t="s">
        <v>36</v>
      </c>
      <c r="B40" s="13" t="s">
        <v>78</v>
      </c>
      <c r="C40" s="15" t="s">
        <v>79</v>
      </c>
      <c r="D40" s="33" t="s">
        <v>95</v>
      </c>
      <c r="E40" s="22">
        <v>2</v>
      </c>
      <c r="F40" s="19" t="s">
        <v>60</v>
      </c>
      <c r="G40" s="19" t="s">
        <v>61</v>
      </c>
      <c r="H40" s="22">
        <v>845</v>
      </c>
      <c r="I40" s="22">
        <v>1690</v>
      </c>
      <c r="J40" s="8"/>
      <c r="K40" s="8"/>
    </row>
    <row r="41" spans="1:11" ht="15" customHeight="1" x14ac:dyDescent="0.25">
      <c r="A41" s="14" t="s">
        <v>102</v>
      </c>
      <c r="B41" s="13"/>
      <c r="C41" s="15"/>
      <c r="D41" s="33" t="s">
        <v>95</v>
      </c>
      <c r="E41" s="22">
        <v>693</v>
      </c>
      <c r="F41" s="19"/>
      <c r="G41" s="19"/>
      <c r="H41" s="22">
        <v>100</v>
      </c>
      <c r="I41" s="22">
        <v>69300</v>
      </c>
      <c r="J41" s="8"/>
      <c r="K41" s="8"/>
    </row>
    <row r="42" spans="1:11" ht="15" customHeight="1" x14ac:dyDescent="0.25">
      <c r="A42" s="59" t="s">
        <v>103</v>
      </c>
      <c r="B42" s="60"/>
      <c r="C42" s="61"/>
      <c r="D42" s="62"/>
      <c r="E42" s="65">
        <v>692</v>
      </c>
      <c r="F42" s="63"/>
      <c r="G42" s="63"/>
      <c r="H42" s="63">
        <v>50</v>
      </c>
      <c r="I42" s="64">
        <f>E42*H42</f>
        <v>34600</v>
      </c>
      <c r="J42" s="8"/>
      <c r="K42" s="8"/>
    </row>
    <row r="43" spans="1:11" ht="15" customHeight="1" x14ac:dyDescent="0.25">
      <c r="A43" s="59" t="s">
        <v>104</v>
      </c>
      <c r="B43" s="60"/>
      <c r="C43" s="61"/>
      <c r="D43" s="62"/>
      <c r="E43" s="65">
        <v>692</v>
      </c>
      <c r="F43" s="63"/>
      <c r="G43" s="63"/>
      <c r="H43" s="63">
        <v>50</v>
      </c>
      <c r="I43" s="64">
        <f>E43*H43</f>
        <v>34600</v>
      </c>
      <c r="J43" s="8"/>
      <c r="K43" s="8"/>
    </row>
    <row r="44" spans="1:11" ht="83.25" customHeight="1" x14ac:dyDescent="0.25">
      <c r="A44" s="24" t="s">
        <v>62</v>
      </c>
      <c r="B44" s="8"/>
      <c r="C44" s="8"/>
      <c r="D44" s="34" t="s">
        <v>95</v>
      </c>
      <c r="E44" s="22">
        <v>693</v>
      </c>
      <c r="F44" s="8"/>
      <c r="G44" s="8"/>
      <c r="H44" s="22">
        <v>110</v>
      </c>
      <c r="I44" s="22">
        <v>76230</v>
      </c>
      <c r="J44" s="8"/>
      <c r="K44" s="8"/>
    </row>
    <row r="45" spans="1:11" ht="45" x14ac:dyDescent="0.25">
      <c r="A45" s="24" t="s">
        <v>63</v>
      </c>
      <c r="B45" s="8"/>
      <c r="C45" s="8"/>
      <c r="D45" s="34" t="s">
        <v>95</v>
      </c>
      <c r="E45" s="22">
        <v>693</v>
      </c>
      <c r="F45" s="8"/>
      <c r="G45" s="8"/>
      <c r="H45" s="22">
        <v>90</v>
      </c>
      <c r="I45" s="22">
        <v>62370</v>
      </c>
      <c r="J45" s="8"/>
      <c r="K45" s="8"/>
    </row>
    <row r="46" spans="1:11" ht="45" x14ac:dyDescent="0.25">
      <c r="A46" s="19" t="s">
        <v>64</v>
      </c>
      <c r="B46" s="8"/>
      <c r="C46" s="8"/>
      <c r="D46" s="34" t="s">
        <v>95</v>
      </c>
      <c r="E46" s="22">
        <v>693</v>
      </c>
      <c r="F46" s="8"/>
      <c r="G46" s="8"/>
      <c r="H46" s="22">
        <v>120</v>
      </c>
      <c r="I46" s="22">
        <v>83160</v>
      </c>
      <c r="J46" s="8"/>
      <c r="K46" s="8"/>
    </row>
    <row r="47" spans="1:11" x14ac:dyDescent="0.25">
      <c r="A47" s="25" t="s">
        <v>65</v>
      </c>
      <c r="B47" s="8"/>
      <c r="C47" s="8"/>
      <c r="D47" s="34" t="s">
        <v>95</v>
      </c>
      <c r="E47" s="22">
        <v>96</v>
      </c>
      <c r="F47" s="8"/>
      <c r="G47" s="8"/>
      <c r="H47" s="22">
        <v>100</v>
      </c>
      <c r="I47" s="22">
        <v>9600</v>
      </c>
      <c r="J47" s="8"/>
      <c r="K47" s="8"/>
    </row>
    <row r="48" spans="1:11" ht="56.25" x14ac:dyDescent="0.25">
      <c r="A48" s="24" t="s">
        <v>66</v>
      </c>
      <c r="B48" s="8"/>
      <c r="C48" s="8"/>
      <c r="D48" s="34" t="s">
        <v>95</v>
      </c>
      <c r="E48" s="22">
        <v>96</v>
      </c>
      <c r="F48" s="8"/>
      <c r="G48" s="8"/>
      <c r="H48" s="22">
        <v>206</v>
      </c>
      <c r="I48" s="22">
        <f>SUM(H48*E48)</f>
        <v>19776</v>
      </c>
      <c r="J48" s="8"/>
      <c r="K48" s="8"/>
    </row>
    <row r="49" spans="1:11" ht="22.5" x14ac:dyDescent="0.25">
      <c r="A49" s="24" t="s">
        <v>67</v>
      </c>
      <c r="B49" s="8"/>
      <c r="C49" s="8"/>
      <c r="D49" s="34" t="s">
        <v>95</v>
      </c>
      <c r="E49" s="22">
        <v>83</v>
      </c>
      <c r="F49" s="8"/>
      <c r="G49" s="8"/>
      <c r="H49" s="22">
        <v>250</v>
      </c>
      <c r="I49" s="22">
        <f>SUM(E49*H49)</f>
        <v>20750</v>
      </c>
      <c r="J49" s="8"/>
      <c r="K49" s="8"/>
    </row>
    <row r="50" spans="1:11" x14ac:dyDescent="0.25">
      <c r="A50" s="26" t="s">
        <v>68</v>
      </c>
      <c r="B50" s="8"/>
      <c r="C50" s="8"/>
      <c r="D50" s="34" t="s">
        <v>95</v>
      </c>
      <c r="E50" s="22">
        <v>693</v>
      </c>
      <c r="F50" s="8"/>
      <c r="G50" s="8"/>
      <c r="H50" s="22">
        <v>100</v>
      </c>
      <c r="I50" s="22">
        <v>69300</v>
      </c>
      <c r="J50" s="8"/>
      <c r="K50" s="8"/>
    </row>
    <row r="51" spans="1:11" x14ac:dyDescent="0.25">
      <c r="A51" s="27" t="s">
        <v>69</v>
      </c>
      <c r="B51" s="8"/>
      <c r="C51" s="8"/>
      <c r="D51" s="8"/>
      <c r="E51" s="8"/>
      <c r="F51" s="8"/>
      <c r="G51" s="8"/>
      <c r="H51" s="8"/>
      <c r="I51" s="8">
        <f>SUM(I8:I50)</f>
        <v>800000</v>
      </c>
      <c r="J51" s="8"/>
      <c r="K51" s="8"/>
    </row>
    <row r="53" spans="1:11" ht="15.75" x14ac:dyDescent="0.25">
      <c r="A53" s="28" t="s">
        <v>86</v>
      </c>
    </row>
    <row r="54" spans="1:11" ht="15.75" x14ac:dyDescent="0.25">
      <c r="A54" s="40" t="s">
        <v>101</v>
      </c>
      <c r="B54" s="41"/>
      <c r="C54" s="41"/>
      <c r="D54" s="41"/>
    </row>
    <row r="56" spans="1:11" ht="15.75" x14ac:dyDescent="0.25">
      <c r="A56" s="28" t="s">
        <v>87</v>
      </c>
    </row>
    <row r="57" spans="1:11" ht="15.75" x14ac:dyDescent="0.25">
      <c r="A57" s="28" t="s">
        <v>88</v>
      </c>
    </row>
    <row r="58" spans="1:11" x14ac:dyDescent="0.25">
      <c r="A58" s="29" t="s">
        <v>89</v>
      </c>
    </row>
    <row r="59" spans="1:11" ht="15.75" x14ac:dyDescent="0.25">
      <c r="A59" s="28" t="s">
        <v>90</v>
      </c>
    </row>
    <row r="60" spans="1:11" x14ac:dyDescent="0.25">
      <c r="A60" s="29" t="s">
        <v>91</v>
      </c>
    </row>
  </sheetData>
  <mergeCells count="32">
    <mergeCell ref="B33:B34"/>
    <mergeCell ref="C33:C34"/>
    <mergeCell ref="F33:F34"/>
    <mergeCell ref="G33:G34"/>
    <mergeCell ref="C31:C32"/>
    <mergeCell ref="F31:F32"/>
    <mergeCell ref="B16:B30"/>
    <mergeCell ref="C16:C30"/>
    <mergeCell ref="F16:F30"/>
    <mergeCell ref="G1:I1"/>
    <mergeCell ref="H9:H15"/>
    <mergeCell ref="B3:F3"/>
    <mergeCell ref="D9:D15"/>
    <mergeCell ref="D16:D30"/>
    <mergeCell ref="H16:H30"/>
    <mergeCell ref="G16:G30"/>
    <mergeCell ref="A54:D54"/>
    <mergeCell ref="E5:F5"/>
    <mergeCell ref="J9:J15"/>
    <mergeCell ref="J16:J30"/>
    <mergeCell ref="J31:J32"/>
    <mergeCell ref="J33:J34"/>
    <mergeCell ref="B9:B15"/>
    <mergeCell ref="C9:C15"/>
    <mergeCell ref="F9:F15"/>
    <mergeCell ref="G9:G15"/>
    <mergeCell ref="D31:D32"/>
    <mergeCell ref="D33:D34"/>
    <mergeCell ref="H33:H34"/>
    <mergeCell ref="B31:B32"/>
    <mergeCell ref="G31:G32"/>
    <mergeCell ref="H31:H32"/>
  </mergeCells>
  <hyperlinks>
    <hyperlink ref="A58" r:id="rId1" display="mailto:sharafutdinova_g@SYS.BIS"/>
    <hyperlink ref="A60" r:id="rId2" display="mailto:Melnik@rums.bashtel.ru"/>
  </hyperlinks>
  <pageMargins left="0.7" right="0.7" top="0.75" bottom="0.75" header="0.3" footer="0.3"/>
  <pageSetup paperSize="9" scale="87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2016-08-16T11:46:47Z</dcterms:modified>
</cp:coreProperties>
</file>